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<sst xmlns="http://schemas.openxmlformats.org/spreadsheetml/2006/main" count="65" uniqueCount="46">
  <si>
    <t>2022年统筹整合财政涉农资金拨付情况统计表</t>
  </si>
  <si>
    <t>大安市财政局</t>
  </si>
  <si>
    <t>单位：元</t>
  </si>
  <si>
    <t xml:space="preserve">资金内容 </t>
  </si>
  <si>
    <t>文号</t>
  </si>
  <si>
    <t>级次</t>
  </si>
  <si>
    <t>金额</t>
  </si>
  <si>
    <t>拔付时间</t>
  </si>
  <si>
    <t>拔付金额</t>
  </si>
  <si>
    <t>拔付单位及项目</t>
  </si>
  <si>
    <t>余额</t>
  </si>
  <si>
    <t>财政局号</t>
  </si>
  <si>
    <t>扶贫文号</t>
  </si>
  <si>
    <t>关于预下达2022年财政衔接推进乡村振兴补助资金（整合部分）预算的通知</t>
  </si>
  <si>
    <t>吉财农指[2021]980号</t>
  </si>
  <si>
    <t>中央</t>
  </si>
  <si>
    <t>2022.6.2</t>
  </si>
  <si>
    <t>大安市两家子镇万头肉牛养殖建设项目</t>
  </si>
  <si>
    <t>四棵树乡产业融合发展孵化园区建设项目</t>
  </si>
  <si>
    <t>大安市45MW“新能源乡村振兴工程”项目</t>
  </si>
  <si>
    <t>2022.6.1</t>
  </si>
  <si>
    <t>舍力镇“千村示范”农村基础设施建设项目</t>
  </si>
  <si>
    <t>2022.5.18</t>
  </si>
  <si>
    <t>安广镇“千村示范”农村基础设施建设项目</t>
  </si>
  <si>
    <t>2022.7.6</t>
  </si>
  <si>
    <t>月亮泡镇“千村示范”农村基础设施建设项目</t>
  </si>
  <si>
    <t>2022.4.30</t>
  </si>
  <si>
    <t>大安市农村公路建设项目</t>
  </si>
  <si>
    <t>2022.6.9</t>
  </si>
  <si>
    <t>省级</t>
  </si>
  <si>
    <t>吉财农指[2022]97号</t>
  </si>
  <si>
    <t>关于提前下达2022年市 级财政衔接推进乡村振兴补助资金预算的通知</t>
  </si>
  <si>
    <t>白财农指[2021]114号</t>
  </si>
  <si>
    <t>市级</t>
  </si>
  <si>
    <t>关于下达衔接推进乡村振兴资金预算的通知（本级投入）</t>
  </si>
  <si>
    <t>大财预指[2022]474号</t>
  </si>
  <si>
    <t>本级</t>
  </si>
  <si>
    <t>关于提前下达2022年省级乡村振兴专项资金（省级直达资金国家脱贫县统筹整合部分）的通知</t>
  </si>
  <si>
    <t>吉财农指[2021]1007号</t>
  </si>
  <si>
    <t>2022.5.25</t>
  </si>
  <si>
    <t>大赉乡2020年农村公路建设项目配电线路改迁建设项目</t>
  </si>
  <si>
    <t>2022.5.30</t>
  </si>
  <si>
    <t>大安市2022年春季“雨露计划”补贴项目计划的通知</t>
  </si>
  <si>
    <t>2022.6.24</t>
  </si>
  <si>
    <t>关于下达项目质保金计划的通知(水利）</t>
  </si>
  <si>
    <t>合计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</si>
</sst>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_);[Red]\(#,##0.00\)"/>
    <numFmt numFmtId="178" formatCode="#,##0.00_ "/>
    <numFmt numFmtId="179" formatCode="#,##0_ "/>
    <numFmt numFmtId="180" formatCode="0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22" fillId="13" borderId="5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8" fillId="0" borderId="0"/>
  </cellStyleXfs>
  <cellXfs count="4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177" fontId="1" fillId="2" borderId="0" xfId="0" applyNumberFormat="1" applyFon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 wrapText="1"/>
    </xf>
    <xf numFmtId="177" fontId="1" fillId="2" borderId="0" xfId="0" applyNumberFormat="1" applyFont="1" applyFill="1" applyAlignment="1">
      <alignment horizontal="center" vertical="center" wrapText="1"/>
    </xf>
    <xf numFmtId="0" fontId="0" fillId="2" borderId="0" xfId="0" applyNumberFormat="1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7" fontId="0" fillId="2" borderId="0" xfId="0" applyNumberFormat="1" applyFont="1" applyFill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178" fontId="3" fillId="2" borderId="2" xfId="0" applyNumberFormat="1" applyFont="1" applyFill="1" applyBorder="1" applyAlignment="1">
      <alignment horizontal="center" vertical="center"/>
    </xf>
    <xf numFmtId="177" fontId="3" fillId="2" borderId="2" xfId="0" applyNumberFormat="1" applyFont="1" applyFill="1" applyBorder="1" applyAlignment="1">
      <alignment horizontal="center" vertical="center"/>
    </xf>
    <xf numFmtId="178" fontId="3" fillId="2" borderId="2" xfId="0" applyNumberFormat="1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7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/>
    </xf>
    <xf numFmtId="177" fontId="2" fillId="2" borderId="3" xfId="0" applyNumberFormat="1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178" fontId="5" fillId="0" borderId="3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/>
    </xf>
    <xf numFmtId="41" fontId="6" fillId="2" borderId="3" xfId="49" applyNumberFormat="1" applyFont="1" applyFill="1" applyBorder="1" applyAlignment="1">
      <alignment horizontal="center" vertical="center" wrapText="1"/>
    </xf>
    <xf numFmtId="0" fontId="6" fillId="2" borderId="3" xfId="49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/>
    </xf>
    <xf numFmtId="0" fontId="0" fillId="0" borderId="3" xfId="0" applyNumberFormat="1" applyFont="1" applyFill="1" applyBorder="1" applyAlignment="1">
      <alignment horizontal="center" vertical="center" wrapText="1"/>
    </xf>
    <xf numFmtId="178" fontId="0" fillId="2" borderId="3" xfId="0" applyNumberFormat="1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179" fontId="2" fillId="2" borderId="3" xfId="0" applyNumberFormat="1" applyFont="1" applyFill="1" applyBorder="1" applyAlignment="1">
      <alignment horizontal="center" vertical="center"/>
    </xf>
    <xf numFmtId="179" fontId="3" fillId="2" borderId="3" xfId="0" applyNumberFormat="1" applyFont="1" applyFill="1" applyBorder="1" applyAlignment="1">
      <alignment horizontal="left" vertical="center"/>
    </xf>
    <xf numFmtId="180" fontId="2" fillId="2" borderId="4" xfId="0" applyNumberFormat="1" applyFont="1" applyFill="1" applyBorder="1" applyAlignment="1">
      <alignment horizontal="center" vertical="center"/>
    </xf>
    <xf numFmtId="180" fontId="3" fillId="2" borderId="3" xfId="0" applyNumberFormat="1" applyFont="1" applyFill="1" applyBorder="1" applyAlignment="1">
      <alignment horizontal="left" vertical="center"/>
    </xf>
    <xf numFmtId="180" fontId="2" fillId="2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24"/>
  <sheetViews>
    <sheetView tabSelected="1" workbookViewId="0">
      <selection activeCell="A1" sqref="$A1:$XFD1048576"/>
    </sheetView>
  </sheetViews>
  <sheetFormatPr defaultColWidth="9" defaultRowHeight="13.5"/>
  <cols>
    <col min="1" max="1" width="28.5" style="1" customWidth="1"/>
    <col min="2" max="2" width="13.125" style="2" customWidth="1"/>
    <col min="3" max="3" width="5" style="1" customWidth="1"/>
    <col min="4" max="4" width="15.75" style="3" customWidth="1"/>
    <col min="5" max="5" width="10" style="1" customWidth="1"/>
    <col min="6" max="6" width="15.5" style="4" customWidth="1"/>
    <col min="7" max="7" width="32.625" style="5" customWidth="1"/>
    <col min="8" max="8" width="15.375" style="1" customWidth="1"/>
    <col min="9" max="9" width="4.375" style="1" customWidth="1"/>
    <col min="10" max="10" width="4.75" style="1" customWidth="1"/>
    <col min="11" max="11" width="9" style="1"/>
    <col min="12" max="12" width="9.375" style="1"/>
    <col min="13" max="16384" width="9" style="1"/>
  </cols>
  <sheetData>
    <row r="1" s="1" customFormat="1" ht="22.5" spans="1:250">
      <c r="A1" s="6" t="s">
        <v>0</v>
      </c>
      <c r="B1" s="7"/>
      <c r="C1" s="6"/>
      <c r="D1" s="6"/>
      <c r="E1" s="6"/>
      <c r="F1" s="6"/>
      <c r="G1" s="8"/>
      <c r="H1" s="6"/>
      <c r="I1" s="6"/>
      <c r="J1" s="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  <c r="HH1" s="36"/>
      <c r="HI1" s="36"/>
      <c r="HJ1" s="36"/>
      <c r="HK1" s="36"/>
      <c r="HL1" s="36"/>
      <c r="HM1" s="36"/>
      <c r="HN1" s="36"/>
      <c r="HO1" s="36"/>
      <c r="HP1" s="36"/>
      <c r="HQ1" s="36"/>
      <c r="HR1" s="36"/>
      <c r="HS1" s="36"/>
      <c r="HT1" s="36"/>
      <c r="HU1" s="36"/>
      <c r="HV1" s="36"/>
      <c r="HW1" s="36"/>
      <c r="HX1" s="36"/>
      <c r="HY1" s="36"/>
      <c r="HZ1" s="36"/>
      <c r="IA1" s="36"/>
      <c r="IB1" s="36"/>
      <c r="IC1" s="36"/>
      <c r="ID1" s="36"/>
      <c r="IE1" s="36"/>
      <c r="IF1" s="36"/>
      <c r="IG1" s="36"/>
      <c r="IH1" s="36"/>
      <c r="II1" s="36"/>
      <c r="IJ1" s="36"/>
      <c r="IK1" s="36"/>
      <c r="IL1" s="36"/>
      <c r="IM1" s="36"/>
      <c r="IN1" s="36"/>
      <c r="IO1" s="36"/>
      <c r="IP1" s="36"/>
    </row>
    <row r="2" s="1" customFormat="1" ht="21" customHeight="1" spans="1:250">
      <c r="A2" s="3" t="s">
        <v>1</v>
      </c>
      <c r="B2" s="9"/>
      <c r="C2" s="3"/>
      <c r="D2" s="10"/>
      <c r="E2" s="11"/>
      <c r="F2" s="12" t="s">
        <v>2</v>
      </c>
      <c r="G2" s="13"/>
      <c r="H2" s="13"/>
      <c r="I2" s="13"/>
      <c r="J2" s="13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</row>
    <row r="3" s="1" customFormat="1" ht="33" customHeight="1" spans="1:250">
      <c r="A3" s="14" t="s">
        <v>3</v>
      </c>
      <c r="B3" s="15" t="s">
        <v>4</v>
      </c>
      <c r="C3" s="16" t="s">
        <v>5</v>
      </c>
      <c r="D3" s="17" t="s">
        <v>6</v>
      </c>
      <c r="E3" s="18" t="s">
        <v>7</v>
      </c>
      <c r="F3" s="19" t="s">
        <v>8</v>
      </c>
      <c r="G3" s="20" t="s">
        <v>9</v>
      </c>
      <c r="H3" s="19" t="s">
        <v>10</v>
      </c>
      <c r="I3" s="14" t="s">
        <v>11</v>
      </c>
      <c r="J3" s="14" t="s">
        <v>12</v>
      </c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  <c r="IL3" s="37"/>
      <c r="IM3" s="37"/>
      <c r="IN3" s="37"/>
      <c r="IO3" s="37"/>
      <c r="IP3" s="37"/>
    </row>
    <row r="4" s="1" customFormat="1" ht="39" customHeight="1" spans="1:250">
      <c r="A4" s="21" t="s">
        <v>13</v>
      </c>
      <c r="B4" s="22" t="s">
        <v>14</v>
      </c>
      <c r="C4" s="23" t="s">
        <v>15</v>
      </c>
      <c r="D4" s="24">
        <v>90680000</v>
      </c>
      <c r="E4" s="24" t="s">
        <v>16</v>
      </c>
      <c r="F4" s="25">
        <v>15300000</v>
      </c>
      <c r="G4" s="26" t="s">
        <v>17</v>
      </c>
      <c r="H4" s="24">
        <f>D4-F4-F5-F6-F7-F8-F9-F10-F11-F12</f>
        <v>30335900</v>
      </c>
      <c r="I4" s="38">
        <v>9</v>
      </c>
      <c r="J4" s="39">
        <v>6</v>
      </c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</row>
    <row r="5" s="1" customFormat="1" ht="30" customHeight="1" spans="1:250">
      <c r="A5" s="21"/>
      <c r="B5" s="22"/>
      <c r="C5" s="23"/>
      <c r="D5" s="24"/>
      <c r="E5" s="24"/>
      <c r="F5" s="25"/>
      <c r="G5" s="26" t="s">
        <v>18</v>
      </c>
      <c r="H5" s="24"/>
      <c r="I5" s="38"/>
      <c r="J5" s="39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</row>
    <row r="6" s="1" customFormat="1" ht="20" customHeight="1" spans="1:250">
      <c r="A6" s="21"/>
      <c r="B6" s="22"/>
      <c r="C6" s="23"/>
      <c r="D6" s="24"/>
      <c r="E6" s="24"/>
      <c r="F6" s="25"/>
      <c r="G6" s="26" t="s">
        <v>19</v>
      </c>
      <c r="H6" s="24"/>
      <c r="I6" s="38"/>
      <c r="J6" s="39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  <c r="IM6" s="37"/>
      <c r="IN6" s="37"/>
      <c r="IO6" s="37"/>
      <c r="IP6" s="37"/>
    </row>
    <row r="7" s="1" customFormat="1" ht="20" customHeight="1" spans="1:250">
      <c r="A7" s="21"/>
      <c r="B7" s="22"/>
      <c r="C7" s="23"/>
      <c r="D7" s="24"/>
      <c r="E7" s="24" t="s">
        <v>20</v>
      </c>
      <c r="F7" s="25">
        <v>3064100</v>
      </c>
      <c r="G7" s="26" t="s">
        <v>21</v>
      </c>
      <c r="H7" s="24"/>
      <c r="I7" s="38">
        <v>7</v>
      </c>
      <c r="J7" s="39">
        <v>3</v>
      </c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/>
      <c r="IM7" s="37"/>
      <c r="IN7" s="37"/>
      <c r="IO7" s="37"/>
      <c r="IP7" s="37"/>
    </row>
    <row r="8" s="1" customFormat="1" ht="20" customHeight="1" spans="1:250">
      <c r="A8" s="21"/>
      <c r="B8" s="22"/>
      <c r="C8" s="23"/>
      <c r="D8" s="24"/>
      <c r="E8" s="24" t="s">
        <v>22</v>
      </c>
      <c r="F8" s="27">
        <v>693796</v>
      </c>
      <c r="G8" s="26" t="s">
        <v>23</v>
      </c>
      <c r="H8" s="24"/>
      <c r="I8" s="38">
        <v>2</v>
      </c>
      <c r="J8" s="39">
        <v>2</v>
      </c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/>
      <c r="IM8" s="37"/>
      <c r="IN8" s="37"/>
      <c r="IO8" s="37"/>
      <c r="IP8" s="37"/>
    </row>
    <row r="9" s="1" customFormat="1" ht="20" customHeight="1" spans="1:250">
      <c r="A9" s="21"/>
      <c r="B9" s="22"/>
      <c r="C9" s="23"/>
      <c r="D9" s="24"/>
      <c r="E9" s="24" t="s">
        <v>24</v>
      </c>
      <c r="F9" s="27">
        <v>1256204</v>
      </c>
      <c r="G9" s="26" t="s">
        <v>23</v>
      </c>
      <c r="H9" s="24"/>
      <c r="I9" s="38">
        <v>21</v>
      </c>
      <c r="J9" s="39">
        <v>2</v>
      </c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</row>
    <row r="10" s="1" customFormat="1" ht="21" customHeight="1" spans="1:250">
      <c r="A10" s="21"/>
      <c r="B10" s="22"/>
      <c r="C10" s="23"/>
      <c r="D10" s="24"/>
      <c r="E10" s="24"/>
      <c r="F10" s="27"/>
      <c r="G10" s="26" t="s">
        <v>25</v>
      </c>
      <c r="H10" s="24"/>
      <c r="I10" s="38"/>
      <c r="J10" s="39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</row>
    <row r="11" s="1" customFormat="1" ht="20" customHeight="1" spans="1:250">
      <c r="A11" s="21"/>
      <c r="B11" s="22"/>
      <c r="C11" s="23"/>
      <c r="D11" s="24"/>
      <c r="E11" s="24" t="s">
        <v>26</v>
      </c>
      <c r="F11" s="27">
        <v>31330000</v>
      </c>
      <c r="G11" s="26" t="s">
        <v>27</v>
      </c>
      <c r="H11" s="24"/>
      <c r="I11" s="38">
        <v>1</v>
      </c>
      <c r="J11" s="39">
        <v>1</v>
      </c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  <c r="IL11" s="37"/>
      <c r="IM11" s="37"/>
      <c r="IN11" s="37"/>
      <c r="IO11" s="37"/>
      <c r="IP11" s="37"/>
    </row>
    <row r="12" s="1" customFormat="1" ht="20" customHeight="1" spans="1:250">
      <c r="A12" s="21"/>
      <c r="B12" s="22"/>
      <c r="C12" s="23"/>
      <c r="D12" s="24"/>
      <c r="E12" s="24" t="s">
        <v>28</v>
      </c>
      <c r="F12" s="27">
        <f>24000000-F4</f>
        <v>8700000</v>
      </c>
      <c r="G12" s="26" t="s">
        <v>17</v>
      </c>
      <c r="H12" s="24"/>
      <c r="I12" s="38">
        <v>13</v>
      </c>
      <c r="J12" s="39">
        <v>6</v>
      </c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  <c r="IL12" s="37"/>
      <c r="IM12" s="37"/>
      <c r="IN12" s="37"/>
      <c r="IO12" s="37"/>
      <c r="IP12" s="37"/>
    </row>
    <row r="13" s="1" customFormat="1" ht="30" customHeight="1" spans="1:250">
      <c r="A13" s="21" t="s">
        <v>13</v>
      </c>
      <c r="B13" s="22" t="s">
        <v>14</v>
      </c>
      <c r="C13" s="23" t="s">
        <v>29</v>
      </c>
      <c r="D13" s="24">
        <v>25700000</v>
      </c>
      <c r="E13" s="24"/>
      <c r="F13" s="28"/>
      <c r="G13" s="26" t="s">
        <v>18</v>
      </c>
      <c r="H13" s="24">
        <f>D13-F14</f>
        <v>17050000</v>
      </c>
      <c r="I13" s="38"/>
      <c r="J13" s="39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  <c r="IK13" s="37"/>
      <c r="IL13" s="37"/>
      <c r="IM13" s="37"/>
      <c r="IN13" s="37"/>
      <c r="IO13" s="37"/>
      <c r="IP13" s="37"/>
    </row>
    <row r="14" s="1" customFormat="1" ht="18" customHeight="1" spans="1:250">
      <c r="A14" s="21"/>
      <c r="B14" s="22"/>
      <c r="C14" s="23"/>
      <c r="D14" s="24"/>
      <c r="E14" s="24" t="s">
        <v>26</v>
      </c>
      <c r="F14" s="28">
        <f>13900000-5250000</f>
        <v>8650000</v>
      </c>
      <c r="G14" s="26" t="s">
        <v>27</v>
      </c>
      <c r="H14" s="24"/>
      <c r="I14" s="38">
        <v>1</v>
      </c>
      <c r="J14" s="39">
        <v>1</v>
      </c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  <c r="IL14" s="37"/>
      <c r="IM14" s="37"/>
      <c r="IN14" s="37"/>
      <c r="IO14" s="37"/>
      <c r="IP14" s="37"/>
    </row>
    <row r="15" s="1" customFormat="1" ht="29" customHeight="1" spans="1:250">
      <c r="A15" s="21"/>
      <c r="B15" s="22" t="s">
        <v>30</v>
      </c>
      <c r="C15" s="23" t="s">
        <v>29</v>
      </c>
      <c r="D15" s="24">
        <v>5250000</v>
      </c>
      <c r="E15" s="24" t="s">
        <v>26</v>
      </c>
      <c r="F15" s="28">
        <v>5250000</v>
      </c>
      <c r="G15" s="26" t="s">
        <v>27</v>
      </c>
      <c r="H15" s="24">
        <f t="shared" ref="H15:H17" si="0">D15-F15</f>
        <v>0</v>
      </c>
      <c r="I15" s="38">
        <v>1</v>
      </c>
      <c r="J15" s="39">
        <v>1</v>
      </c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  <c r="IL15" s="37"/>
      <c r="IM15" s="37"/>
      <c r="IN15" s="37"/>
      <c r="IO15" s="37"/>
      <c r="IP15" s="37"/>
    </row>
    <row r="16" s="1" customFormat="1" ht="31" customHeight="1" spans="1:250">
      <c r="A16" s="21" t="s">
        <v>31</v>
      </c>
      <c r="B16" s="22" t="s">
        <v>32</v>
      </c>
      <c r="C16" s="23" t="s">
        <v>33</v>
      </c>
      <c r="D16" s="24">
        <v>205000</v>
      </c>
      <c r="E16" s="21"/>
      <c r="F16" s="25"/>
      <c r="G16" s="26" t="s">
        <v>18</v>
      </c>
      <c r="H16" s="21">
        <f t="shared" si="0"/>
        <v>205000</v>
      </c>
      <c r="I16" s="40"/>
      <c r="J16" s="41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</row>
    <row r="17" s="1" customFormat="1" ht="27" customHeight="1" spans="1:250">
      <c r="A17" s="21" t="s">
        <v>34</v>
      </c>
      <c r="B17" s="22" t="s">
        <v>35</v>
      </c>
      <c r="C17" s="23" t="s">
        <v>36</v>
      </c>
      <c r="D17" s="24">
        <v>15000000</v>
      </c>
      <c r="E17" s="21" t="s">
        <v>28</v>
      </c>
      <c r="F17" s="25">
        <v>8250000</v>
      </c>
      <c r="G17" s="26" t="s">
        <v>17</v>
      </c>
      <c r="H17" s="21">
        <f t="shared" si="0"/>
        <v>6750000</v>
      </c>
      <c r="I17" s="42">
        <v>13</v>
      </c>
      <c r="J17" s="41">
        <v>6</v>
      </c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37"/>
      <c r="IN17" s="37"/>
      <c r="IO17" s="37"/>
      <c r="IP17" s="37"/>
    </row>
    <row r="18" s="1" customFormat="1" ht="18" customHeight="1" spans="1:250">
      <c r="A18" s="21"/>
      <c r="B18" s="29"/>
      <c r="C18" s="30"/>
      <c r="D18" s="24"/>
      <c r="E18" s="21"/>
      <c r="F18" s="28"/>
      <c r="G18" s="26" t="s">
        <v>27</v>
      </c>
      <c r="H18" s="21"/>
      <c r="I18" s="42"/>
      <c r="J18" s="41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37"/>
      <c r="IN18" s="37"/>
      <c r="IO18" s="37"/>
      <c r="IP18" s="37"/>
    </row>
    <row r="19" s="1" customFormat="1" ht="42" customHeight="1" spans="1:250">
      <c r="A19" s="31" t="s">
        <v>37</v>
      </c>
      <c r="B19" s="32" t="s">
        <v>38</v>
      </c>
      <c r="C19" s="30" t="s">
        <v>29</v>
      </c>
      <c r="D19" s="24">
        <v>28300000</v>
      </c>
      <c r="E19" s="21" t="s">
        <v>39</v>
      </c>
      <c r="F19" s="28">
        <v>1560000</v>
      </c>
      <c r="G19" s="26" t="s">
        <v>40</v>
      </c>
      <c r="H19" s="21">
        <f>D19-F19-F20-F21-F22-F23</f>
        <v>7654955</v>
      </c>
      <c r="I19" s="42">
        <v>5</v>
      </c>
      <c r="J19" s="41">
        <v>5</v>
      </c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  <c r="IL19" s="37"/>
      <c r="IM19" s="37"/>
      <c r="IN19" s="37"/>
      <c r="IO19" s="37"/>
      <c r="IP19" s="37"/>
    </row>
    <row r="20" s="1" customFormat="1" ht="30" customHeight="1" spans="1:250">
      <c r="A20" s="21"/>
      <c r="B20" s="29"/>
      <c r="C20" s="30"/>
      <c r="D20" s="24"/>
      <c r="E20" s="21" t="s">
        <v>41</v>
      </c>
      <c r="F20" s="28">
        <v>483000</v>
      </c>
      <c r="G20" s="26" t="s">
        <v>42</v>
      </c>
      <c r="H20" s="21"/>
      <c r="I20" s="42">
        <v>8</v>
      </c>
      <c r="J20" s="41">
        <v>4</v>
      </c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  <c r="FT20" s="37"/>
      <c r="FU20" s="37"/>
      <c r="FV20" s="37"/>
      <c r="FW20" s="37"/>
      <c r="FX20" s="37"/>
      <c r="FY20" s="37"/>
      <c r="FZ20" s="37"/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  <c r="IK20" s="37"/>
      <c r="IL20" s="37"/>
      <c r="IM20" s="37"/>
      <c r="IN20" s="37"/>
      <c r="IO20" s="37"/>
      <c r="IP20" s="37"/>
    </row>
    <row r="21" s="1" customFormat="1" ht="22" customHeight="1" spans="1:250">
      <c r="A21" s="21"/>
      <c r="B21" s="29"/>
      <c r="C21" s="30"/>
      <c r="D21" s="24"/>
      <c r="E21" s="21" t="s">
        <v>28</v>
      </c>
      <c r="F21" s="25">
        <f>34700000-F12-F17</f>
        <v>17750000</v>
      </c>
      <c r="G21" s="26" t="s">
        <v>17</v>
      </c>
      <c r="H21" s="21"/>
      <c r="I21" s="42">
        <v>13</v>
      </c>
      <c r="J21" s="41">
        <v>6</v>
      </c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  <c r="FF21" s="37"/>
      <c r="FG21" s="37"/>
      <c r="FH21" s="37"/>
      <c r="FI21" s="37"/>
      <c r="FJ21" s="37"/>
      <c r="FK21" s="37"/>
      <c r="FL21" s="37"/>
      <c r="FM21" s="37"/>
      <c r="FN21" s="37"/>
      <c r="FO21" s="37"/>
      <c r="FP21" s="37"/>
      <c r="FQ21" s="37"/>
      <c r="FR21" s="37"/>
      <c r="FS21" s="37"/>
      <c r="FT21" s="37"/>
      <c r="FU21" s="37"/>
      <c r="FV21" s="37"/>
      <c r="FW21" s="37"/>
      <c r="FX21" s="37"/>
      <c r="FY21" s="37"/>
      <c r="FZ21" s="37"/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B21" s="37"/>
      <c r="HC21" s="37"/>
      <c r="HD21" s="37"/>
      <c r="HE21" s="37"/>
      <c r="HF21" s="37"/>
      <c r="HG21" s="37"/>
      <c r="HH21" s="37"/>
      <c r="HI21" s="37"/>
      <c r="HJ21" s="37"/>
      <c r="HK21" s="37"/>
      <c r="HL21" s="37"/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  <c r="IH21" s="37"/>
      <c r="II21" s="37"/>
      <c r="IJ21" s="37"/>
      <c r="IK21" s="37"/>
      <c r="IL21" s="37"/>
      <c r="IM21" s="37"/>
      <c r="IN21" s="37"/>
      <c r="IO21" s="37"/>
      <c r="IP21" s="37"/>
    </row>
    <row r="22" s="1" customFormat="1" ht="22" customHeight="1" spans="1:250">
      <c r="A22" s="21"/>
      <c r="B22" s="29"/>
      <c r="C22" s="30"/>
      <c r="D22" s="24"/>
      <c r="E22" s="21" t="s">
        <v>43</v>
      </c>
      <c r="F22" s="25">
        <v>776139</v>
      </c>
      <c r="G22" s="26" t="s">
        <v>44</v>
      </c>
      <c r="H22" s="21"/>
      <c r="I22" s="42">
        <v>16</v>
      </c>
      <c r="J22" s="41">
        <v>9</v>
      </c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  <c r="FT22" s="37"/>
      <c r="FU22" s="37"/>
      <c r="FV22" s="37"/>
      <c r="FW22" s="37"/>
      <c r="FX22" s="37"/>
      <c r="FY22" s="37"/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/>
      <c r="IM22" s="37"/>
      <c r="IN22" s="37"/>
      <c r="IO22" s="37"/>
      <c r="IP22" s="37"/>
    </row>
    <row r="23" s="1" customFormat="1" ht="22" customHeight="1" spans="1:250">
      <c r="A23" s="21"/>
      <c r="B23" s="29"/>
      <c r="C23" s="30"/>
      <c r="D23" s="24"/>
      <c r="E23" s="24" t="s">
        <v>24</v>
      </c>
      <c r="F23" s="27">
        <v>75906</v>
      </c>
      <c r="G23" s="26" t="s">
        <v>23</v>
      </c>
      <c r="H23" s="24"/>
      <c r="I23" s="38">
        <v>21</v>
      </c>
      <c r="J23" s="39">
        <v>2</v>
      </c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  <c r="IK23" s="37"/>
      <c r="IL23" s="37"/>
      <c r="IM23" s="37"/>
      <c r="IN23" s="37"/>
      <c r="IO23" s="37"/>
      <c r="IP23" s="37"/>
    </row>
    <row r="24" s="1" customFormat="1" ht="22" customHeight="1" spans="1:10">
      <c r="A24" s="33" t="s">
        <v>45</v>
      </c>
      <c r="B24" s="34"/>
      <c r="C24" s="33"/>
      <c r="D24" s="35">
        <f t="shared" ref="D24:H24" si="1">SUM(D3:D22)</f>
        <v>165135000</v>
      </c>
      <c r="E24" s="35">
        <f t="shared" si="1"/>
        <v>0</v>
      </c>
      <c r="F24" s="35">
        <f t="shared" si="1"/>
        <v>103063239</v>
      </c>
      <c r="G24" s="35">
        <f t="shared" si="1"/>
        <v>0</v>
      </c>
      <c r="H24" s="35">
        <f t="shared" si="1"/>
        <v>61995855</v>
      </c>
      <c r="I24" s="33"/>
      <c r="J24" s="43"/>
    </row>
  </sheetData>
  <mergeCells count="2">
    <mergeCell ref="A1:J1"/>
    <mergeCell ref="G2:J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大安何祥锋</cp:lastModifiedBy>
  <dcterms:created xsi:type="dcterms:W3CDTF">2022-07-08T08:40:33Z</dcterms:created>
  <dcterms:modified xsi:type="dcterms:W3CDTF">2022-07-08T08:41:04Z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C923B176FE2348378D49203D9BD87D57</vt:lpwstr>
  </property>
  <property fmtid="{D5CDD505-2E9C-101B-9397-08002B2CF9AE}" pid="3" name="KSOProductBuildVer">
    <vt:lpwstr>2052-11.1.0.11830</vt:lpwstr>
  </property>
</Properties>
</file>