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<sst xmlns="http://schemas.openxmlformats.org/spreadsheetml/2006/main" count="50" uniqueCount="36">
  <si>
    <t>2022年衔接推进乡村振兴补助资金分解表</t>
  </si>
  <si>
    <t>大安市财政局</t>
  </si>
  <si>
    <t>单位：元</t>
  </si>
  <si>
    <t xml:space="preserve">资金内容 </t>
  </si>
  <si>
    <t>文号</t>
  </si>
  <si>
    <t>级次</t>
  </si>
  <si>
    <t>金额</t>
  </si>
  <si>
    <t>拔付金额</t>
  </si>
  <si>
    <t>拔付单位及项目</t>
  </si>
  <si>
    <t>余额</t>
  </si>
  <si>
    <t>财政局号</t>
  </si>
  <si>
    <t>扶贫文号</t>
  </si>
  <si>
    <t>关于预下达2022年财政衔接推进乡村振兴补助资金（整合部分）预算的通知</t>
  </si>
  <si>
    <t>吉财农指[2021]980号</t>
  </si>
  <si>
    <t>中央</t>
  </si>
  <si>
    <t>大安市两家子镇万头肉牛养殖建设项目</t>
  </si>
  <si>
    <t>关于下达新艾里乡富兴村农田打井上电工程建设计划的通知</t>
  </si>
  <si>
    <t>大安市45MW“新能源乡村振兴工程”项目</t>
  </si>
  <si>
    <t>舍力镇“千村示范”农村基础设施建设项目</t>
  </si>
  <si>
    <t>安广镇“千村示范”农村基础设施建设项目</t>
  </si>
  <si>
    <t>大安市农村公路建设项目</t>
  </si>
  <si>
    <t>关于下达2022年中央财政衔接推进乡村振兴补助资金（整合部分）预算的通知</t>
  </si>
  <si>
    <t>吉财农指[2022]189号</t>
  </si>
  <si>
    <t>丰收镇2022年农村基础设施建设项目</t>
  </si>
  <si>
    <t>关于调整2022年中央财政衔接推进乡村振兴补助资金（整合部分）预算的通知</t>
  </si>
  <si>
    <t>吉财农指[2022]235号</t>
  </si>
  <si>
    <t>省级</t>
  </si>
  <si>
    <t>关于下达2022年省级财政衔接推进乡村振兴补助资金（整合部分）预算的通知</t>
  </si>
  <si>
    <t>吉财农指[2022]97号</t>
  </si>
  <si>
    <t>关于提前下达2022年市 级财政衔接推进乡村振兴补助资金预算的通知</t>
  </si>
  <si>
    <t>白财农指[2021]114号</t>
  </si>
  <si>
    <t>市级</t>
  </si>
  <si>
    <t>关于下达衔接推进乡村振兴资金预算的通知（本级投入）</t>
  </si>
  <si>
    <t>大财预指[2022]474号</t>
  </si>
  <si>
    <t>本级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</si>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</sst>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);[Red]\(#,##0.00\)"/>
    <numFmt numFmtId="178" formatCode="0.00_);[Red]\(0.00\)"/>
    <numFmt numFmtId="179" formatCode="#,##0.00_ "/>
    <numFmt numFmtId="180" formatCode="#,##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2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7" fontId="0" fillId="2" borderId="0" xfId="0" applyNumberFormat="1" applyFont="1" applyFill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9" fontId="3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177" fontId="2" fillId="2" borderId="3" xfId="0" applyNumberFormat="1" applyFont="1" applyFill="1" applyBorder="1" applyAlignment="1">
      <alignment vertical="center"/>
    </xf>
    <xf numFmtId="17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177" fontId="2" fillId="2" borderId="3" xfId="0" applyNumberFormat="1" applyFont="1" applyFill="1" applyBorder="1" applyAlignment="1">
      <alignment horizontal="center" vertical="center"/>
    </xf>
    <xf numFmtId="180" fontId="2" fillId="2" borderId="3" xfId="0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 wrapText="1"/>
    </xf>
    <xf numFmtId="180" fontId="2" fillId="2" borderId="4" xfId="0" applyNumberFormat="1" applyFont="1" applyFill="1" applyBorder="1" applyAlignment="1">
      <alignment horizontal="center" vertical="center"/>
    </xf>
    <xf numFmtId="180" fontId="3" fillId="2" borderId="3" xfId="0" applyNumberFormat="1" applyFont="1" applyFill="1" applyBorder="1" applyAlignment="1">
      <alignment horizontal="left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179" fontId="0" fillId="2" borderId="3" xfId="0" applyNumberFormat="1" applyFont="1" applyFill="1" applyBorder="1" applyAlignment="1">
      <alignment vertical="center"/>
    </xf>
    <xf numFmtId="179" fontId="0" fillId="2" borderId="3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176" fontId="3" fillId="2" borderId="3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0"/>
  <sheetViews>
    <sheetView tabSelected="1" workbookViewId="0">
      <selection activeCell="A1" sqref="$A1:$XFD1048576"/>
    </sheetView>
  </sheetViews>
  <sheetFormatPr defaultColWidth="9" defaultRowHeight="13.5"/>
  <cols>
    <col min="1" max="1" width="28.5" style="1" customWidth="1"/>
    <col min="2" max="2" width="14.25" style="2" customWidth="1"/>
    <col min="3" max="3" width="5" style="1" customWidth="1"/>
    <col min="4" max="4" width="15.75" style="3" customWidth="1"/>
    <col min="5" max="5" width="16.5" style="4" customWidth="1"/>
    <col min="6" max="6" width="30.625" style="2" customWidth="1"/>
    <col min="7" max="7" width="20" style="1" customWidth="1"/>
    <col min="8" max="8" width="4.375" style="1" customWidth="1"/>
    <col min="9" max="9" width="4.75" style="1" customWidth="1"/>
    <col min="10" max="10" width="9.375" style="1"/>
    <col min="11" max="16384" width="9" style="1"/>
  </cols>
  <sheetData>
    <row r="1" s="1" customFormat="1" ht="22.5" spans="1:9">
      <c r="A1" s="5" t="s">
        <v>0</v>
      </c>
      <c r="B1" s="6"/>
      <c r="C1" s="5"/>
      <c r="D1" s="5"/>
      <c r="E1" s="5"/>
      <c r="F1" s="6"/>
      <c r="G1" s="5"/>
      <c r="H1" s="5"/>
      <c r="I1" s="5"/>
    </row>
    <row r="2" s="1" customFormat="1" spans="1:9">
      <c r="A2" s="3" t="s">
        <v>1</v>
      </c>
      <c r="B2" s="7"/>
      <c r="C2" s="3"/>
      <c r="D2" s="8"/>
      <c r="E2" s="9"/>
      <c r="F2" s="10" t="s">
        <v>2</v>
      </c>
      <c r="G2" s="11"/>
      <c r="H2" s="11"/>
      <c r="I2" s="11"/>
    </row>
    <row r="3" s="1" customFormat="1" ht="24" spans="1:9">
      <c r="A3" s="12" t="s">
        <v>3</v>
      </c>
      <c r="B3" s="13" t="s">
        <v>4</v>
      </c>
      <c r="C3" s="14" t="s">
        <v>5</v>
      </c>
      <c r="D3" s="15" t="s">
        <v>6</v>
      </c>
      <c r="E3" s="13" t="s">
        <v>7</v>
      </c>
      <c r="F3" s="16" t="s">
        <v>8</v>
      </c>
      <c r="G3" s="13" t="s">
        <v>9</v>
      </c>
      <c r="H3" s="12" t="s">
        <v>10</v>
      </c>
      <c r="I3" s="12" t="s">
        <v>11</v>
      </c>
    </row>
    <row r="4" s="1" customFormat="1" ht="24" spans="1:247">
      <c r="A4" s="17" t="s">
        <v>12</v>
      </c>
      <c r="B4" s="18" t="s">
        <v>13</v>
      </c>
      <c r="C4" s="19" t="s">
        <v>14</v>
      </c>
      <c r="D4" s="20">
        <v>90680000</v>
      </c>
      <c r="E4" s="21">
        <f>28250000+1650000</f>
        <v>29900000</v>
      </c>
      <c r="F4" s="22" t="s">
        <v>15</v>
      </c>
      <c r="G4" s="23">
        <f>D4-E4-E5-E6-E7-E8-E9</f>
        <v>0</v>
      </c>
      <c r="H4" s="24">
        <v>9</v>
      </c>
      <c r="I4" s="27">
        <v>6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</row>
    <row r="5" s="1" customFormat="1" ht="21" customHeight="1" spans="1:247">
      <c r="A5" s="17"/>
      <c r="B5" s="18"/>
      <c r="C5" s="19"/>
      <c r="D5" s="20"/>
      <c r="E5" s="25">
        <v>1815400</v>
      </c>
      <c r="F5" s="22" t="s">
        <v>16</v>
      </c>
      <c r="G5" s="23"/>
      <c r="H5" s="24">
        <v>25</v>
      </c>
      <c r="I5" s="27">
        <v>10</v>
      </c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</row>
    <row r="6" s="1" customFormat="1" ht="33" customHeight="1" spans="1:247">
      <c r="A6" s="17"/>
      <c r="B6" s="18"/>
      <c r="C6" s="19"/>
      <c r="D6" s="20"/>
      <c r="E6" s="21">
        <v>20000000</v>
      </c>
      <c r="F6" s="22" t="s">
        <v>17</v>
      </c>
      <c r="G6" s="23"/>
      <c r="H6" s="24">
        <v>19</v>
      </c>
      <c r="I6" s="27">
        <v>8</v>
      </c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</row>
    <row r="7" s="1" customFormat="1" ht="28" customHeight="1" spans="1:247">
      <c r="A7" s="17"/>
      <c r="B7" s="18"/>
      <c r="C7" s="19"/>
      <c r="D7" s="20"/>
      <c r="E7" s="21">
        <f>3560000</f>
        <v>3560000</v>
      </c>
      <c r="F7" s="22" t="s">
        <v>18</v>
      </c>
      <c r="G7" s="23"/>
      <c r="H7" s="24">
        <v>7</v>
      </c>
      <c r="I7" s="27">
        <v>3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</row>
    <row r="8" s="1" customFormat="1" ht="20" customHeight="1" spans="1:247">
      <c r="A8" s="17"/>
      <c r="B8" s="18"/>
      <c r="C8" s="19"/>
      <c r="D8" s="20"/>
      <c r="E8" s="25">
        <v>1950000</v>
      </c>
      <c r="F8" s="22" t="s">
        <v>19</v>
      </c>
      <c r="G8" s="23"/>
      <c r="H8" s="24">
        <v>2</v>
      </c>
      <c r="I8" s="27">
        <v>2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</row>
    <row r="9" s="1" customFormat="1" ht="20" customHeight="1" spans="1:247">
      <c r="A9" s="17"/>
      <c r="B9" s="18"/>
      <c r="C9" s="19"/>
      <c r="D9" s="20"/>
      <c r="E9" s="25">
        <v>33454600</v>
      </c>
      <c r="F9" s="22" t="s">
        <v>20</v>
      </c>
      <c r="G9" s="23"/>
      <c r="H9" s="24">
        <v>1</v>
      </c>
      <c r="I9" s="27">
        <v>1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</row>
    <row r="10" s="1" customFormat="1" ht="34" customHeight="1" spans="1:247">
      <c r="A10" s="17" t="s">
        <v>21</v>
      </c>
      <c r="B10" s="17" t="s">
        <v>22</v>
      </c>
      <c r="C10" s="19" t="s">
        <v>14</v>
      </c>
      <c r="D10" s="23">
        <v>11030000</v>
      </c>
      <c r="E10" s="25">
        <v>3290000</v>
      </c>
      <c r="F10" s="23" t="s">
        <v>23</v>
      </c>
      <c r="G10" s="26">
        <f>D10-E10-E11-E12</f>
        <v>0</v>
      </c>
      <c r="H10" s="27"/>
      <c r="I10" s="27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</row>
    <row r="11" s="1" customFormat="1" ht="34" customHeight="1" spans="1:247">
      <c r="A11" s="17"/>
      <c r="B11" s="17"/>
      <c r="C11" s="19"/>
      <c r="D11" s="23"/>
      <c r="E11" s="21">
        <v>240000</v>
      </c>
      <c r="F11" s="22" t="s">
        <v>18</v>
      </c>
      <c r="G11" s="26"/>
      <c r="H11" s="27"/>
      <c r="I11" s="27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4"/>
      <c r="IJ11" s="34"/>
      <c r="IK11" s="34"/>
      <c r="IL11" s="34"/>
      <c r="IM11" s="34"/>
    </row>
    <row r="12" s="1" customFormat="1" ht="28" customHeight="1" spans="1:247">
      <c r="A12" s="17"/>
      <c r="B12" s="17"/>
      <c r="C12" s="19"/>
      <c r="D12" s="23"/>
      <c r="E12" s="25">
        <f>37400000-E4</f>
        <v>7500000</v>
      </c>
      <c r="F12" s="22" t="s">
        <v>15</v>
      </c>
      <c r="G12" s="26"/>
      <c r="H12" s="27"/>
      <c r="I12" s="27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  <c r="IK12" s="34"/>
      <c r="IL12" s="34"/>
      <c r="IM12" s="34"/>
    </row>
    <row r="13" s="1" customFormat="1" ht="28" customHeight="1" spans="1:247">
      <c r="A13" s="17" t="s">
        <v>24</v>
      </c>
      <c r="B13" s="17" t="s">
        <v>25</v>
      </c>
      <c r="C13" s="19" t="s">
        <v>14</v>
      </c>
      <c r="D13" s="23">
        <v>2000000</v>
      </c>
      <c r="E13" s="25">
        <v>2000000</v>
      </c>
      <c r="F13" s="23" t="s">
        <v>23</v>
      </c>
      <c r="G13" s="23">
        <f t="shared" ref="G13:G17" si="0">D13-E13</f>
        <v>0</v>
      </c>
      <c r="H13" s="24"/>
      <c r="I13" s="27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  <c r="IL13" s="34"/>
      <c r="IM13" s="34"/>
    </row>
    <row r="14" s="1" customFormat="1" ht="30" customHeight="1" spans="1:247">
      <c r="A14" s="17" t="s">
        <v>12</v>
      </c>
      <c r="B14" s="18" t="s">
        <v>13</v>
      </c>
      <c r="C14" s="19" t="s">
        <v>26</v>
      </c>
      <c r="D14" s="20">
        <v>25700000</v>
      </c>
      <c r="E14" s="25">
        <f>13900000-5250000</f>
        <v>8650000</v>
      </c>
      <c r="F14" s="22" t="s">
        <v>20</v>
      </c>
      <c r="G14" s="23">
        <f>D14-E14-E15</f>
        <v>0</v>
      </c>
      <c r="H14" s="24">
        <v>1</v>
      </c>
      <c r="I14" s="27">
        <v>1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</row>
    <row r="15" s="1" customFormat="1" ht="26" customHeight="1" spans="1:247">
      <c r="A15" s="17"/>
      <c r="B15" s="18"/>
      <c r="C15" s="19"/>
      <c r="D15" s="20"/>
      <c r="E15" s="25">
        <v>17050000</v>
      </c>
      <c r="F15" s="22" t="s">
        <v>15</v>
      </c>
      <c r="G15" s="23"/>
      <c r="H15" s="24">
        <v>31</v>
      </c>
      <c r="I15" s="27">
        <v>18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</row>
    <row r="16" s="1" customFormat="1" ht="33" customHeight="1" spans="1:247">
      <c r="A16" s="17" t="s">
        <v>27</v>
      </c>
      <c r="B16" s="18" t="s">
        <v>28</v>
      </c>
      <c r="C16" s="19" t="s">
        <v>26</v>
      </c>
      <c r="D16" s="20">
        <v>5250000</v>
      </c>
      <c r="E16" s="25">
        <v>5250000</v>
      </c>
      <c r="F16" s="22" t="s">
        <v>20</v>
      </c>
      <c r="G16" s="23">
        <f t="shared" si="0"/>
        <v>0</v>
      </c>
      <c r="H16" s="24">
        <v>1</v>
      </c>
      <c r="I16" s="27">
        <v>1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</row>
    <row r="17" s="1" customFormat="1" ht="22" customHeight="1" spans="1:9">
      <c r="A17" s="17" t="s">
        <v>29</v>
      </c>
      <c r="B17" s="18" t="s">
        <v>30</v>
      </c>
      <c r="C17" s="19" t="s">
        <v>31</v>
      </c>
      <c r="D17" s="20">
        <v>205000</v>
      </c>
      <c r="E17" s="25">
        <v>205000</v>
      </c>
      <c r="F17" s="22" t="s">
        <v>15</v>
      </c>
      <c r="G17" s="23">
        <f t="shared" si="0"/>
        <v>0</v>
      </c>
      <c r="H17" s="24">
        <v>31</v>
      </c>
      <c r="I17" s="27">
        <v>18</v>
      </c>
    </row>
    <row r="18" s="1" customFormat="1" ht="24" spans="1:9">
      <c r="A18" s="17" t="s">
        <v>32</v>
      </c>
      <c r="B18" s="18" t="s">
        <v>33</v>
      </c>
      <c r="C18" s="19" t="s">
        <v>34</v>
      </c>
      <c r="D18" s="20">
        <v>15000000</v>
      </c>
      <c r="E18" s="21">
        <v>8250000</v>
      </c>
      <c r="F18" s="22" t="s">
        <v>15</v>
      </c>
      <c r="G18" s="17">
        <f>D18-E18-E19</f>
        <v>0</v>
      </c>
      <c r="H18" s="28">
        <v>13</v>
      </c>
      <c r="I18" s="35">
        <v>6</v>
      </c>
    </row>
    <row r="19" s="1" customFormat="1" spans="1:9">
      <c r="A19" s="17"/>
      <c r="B19" s="18"/>
      <c r="C19" s="19"/>
      <c r="D19" s="20"/>
      <c r="E19" s="25">
        <v>6750000</v>
      </c>
      <c r="F19" s="22" t="s">
        <v>20</v>
      </c>
      <c r="G19" s="17"/>
      <c r="H19" s="28"/>
      <c r="I19" s="35"/>
    </row>
    <row r="20" s="1" customFormat="1" ht="20" customHeight="1" spans="1:9">
      <c r="A20" s="29" t="s">
        <v>35</v>
      </c>
      <c r="B20" s="30"/>
      <c r="C20" s="29"/>
      <c r="D20" s="31">
        <f t="shared" ref="D20:G20" si="1">SUM(D4:D19)</f>
        <v>149865000</v>
      </c>
      <c r="E20" s="32">
        <f t="shared" si="1"/>
        <v>149865000</v>
      </c>
      <c r="F20" s="31">
        <f t="shared" si="1"/>
        <v>0</v>
      </c>
      <c r="G20" s="31">
        <f t="shared" si="1"/>
        <v>0</v>
      </c>
      <c r="H20" s="29"/>
      <c r="I20" s="29"/>
    </row>
  </sheetData>
  <mergeCells count="2">
    <mergeCell ref="A1:I1"/>
    <mergeCell ref="G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大安何祥锋</cp:lastModifiedBy>
  <dcterms:created xsi:type="dcterms:W3CDTF">2022-09-21T08:33:42Z</dcterms:created>
  <dcterms:modified xsi:type="dcterms:W3CDTF">2022-09-21T08:34:26Z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5DD4D3246F754A2DA78A7E07751A4EB5</vt:lpwstr>
  </property>
  <property fmtid="{D5CDD505-2E9C-101B-9397-08002B2CF9AE}" pid="3" name="KSOProductBuildVer">
    <vt:lpwstr>2052-11.1.0.12358</vt:lpwstr>
  </property>
</Properties>
</file>