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Sheet1" sheetId="1" r:id="rId1"/>
  </sheets>
  <calcPr calcId="144525"/>
</workbook>
</file>

<file path=xl/sharedStrings.xml><?xml version="1.0" encoding="utf-8"?>
<sst xmlns="http://schemas.openxmlformats.org/spreadsheetml/2006/main" count="72" uniqueCount="44">
  <si>
    <t>2023年衔接推进乡村振兴补助资金拨付情况统计表</t>
  </si>
  <si>
    <t>大安市财政局</t>
  </si>
  <si>
    <t>单位：元</t>
  </si>
  <si>
    <t xml:space="preserve">资金内容 </t>
  </si>
  <si>
    <t>文号</t>
  </si>
  <si>
    <t>级次</t>
  </si>
  <si>
    <t>金额</t>
  </si>
  <si>
    <t>拔付时间</t>
  </si>
  <si>
    <t>拔付金额</t>
  </si>
  <si>
    <t>国库拨付金额</t>
  </si>
  <si>
    <t>拔付单位及项目</t>
  </si>
  <si>
    <t>余额</t>
  </si>
  <si>
    <t>财政局号</t>
  </si>
  <si>
    <t>扶贫文号</t>
  </si>
  <si>
    <t>关于提前下达2023年财政衔接推进乡村振兴补助资金（整合部门）预算的通知</t>
  </si>
  <si>
    <t>吉财农指【2022】1038号</t>
  </si>
  <si>
    <t>中央巩固</t>
  </si>
  <si>
    <t>2023.4.30</t>
  </si>
  <si>
    <t>关于下达高标准农田建设项目计划的通知</t>
  </si>
  <si>
    <t>2023.5.31</t>
  </si>
  <si>
    <t>2023.6.8</t>
  </si>
  <si>
    <t>2023.6.21</t>
  </si>
  <si>
    <t>2023.6.26</t>
  </si>
  <si>
    <t>2023年庭院经济建设项目</t>
  </si>
  <si>
    <t>关于下达两家子镇万头肉牛养殖建设项目（续建）计划的通知</t>
  </si>
  <si>
    <t>2023.10.13</t>
  </si>
  <si>
    <t>关于下达大安市国家农村产业融合发展示范园禽肉扩能项目计划的通知</t>
  </si>
  <si>
    <t>中央少数</t>
  </si>
  <si>
    <t>中央工代</t>
  </si>
  <si>
    <t>中央国林</t>
  </si>
  <si>
    <t>省级巩固</t>
  </si>
  <si>
    <t>2023.7.28</t>
  </si>
  <si>
    <t>关于下达大安市安广镇永强村养殖小区项目建设计划的通知</t>
  </si>
  <si>
    <t>省级工代</t>
  </si>
  <si>
    <t>关于调整财政衔接推进乡村振兴补助资金（整合部分）预算的通知</t>
  </si>
  <si>
    <t>吉财农指【2023】272号</t>
  </si>
  <si>
    <t>关于下达2023年中央财政衔接推进乡村补助资金（整合部分）预算的通知</t>
  </si>
  <si>
    <t>吉财农指【2023】270号</t>
  </si>
  <si>
    <t>202.10.13</t>
  </si>
  <si>
    <t>关于下达2023年省级财政衔接推进乡村振兴补助资金（整合部分）预算的通知</t>
  </si>
  <si>
    <t>吉财农指【2023】111号</t>
  </si>
  <si>
    <t>本级投入资金</t>
  </si>
  <si>
    <t>本级</t>
  </si>
  <si>
    <t>合计</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</si>
</sst>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0_ "/>
  </numFmts>
  <fonts count="29">
    <font>
      <sz val="11"/>
      <color theme="1"/>
      <name val="宋体"/>
      <charset val="134"/>
      <scheme val="minor"/>
    </font>
    <font>
      <b/>
      <sz val="18"/>
      <name val="宋体"/>
      <charset val="134"/>
      <scheme val="minor"/>
    </font>
    <font>
      <b/>
      <sz val="18"/>
      <color theme="1"/>
      <name val="宋体"/>
      <charset val="134"/>
      <scheme val="minor"/>
    </font>
    <font>
      <sz val="11"/>
      <name val="宋体"/>
      <charset val="134"/>
      <scheme val="minor"/>
    </font>
    <font>
      <sz val="10"/>
      <color theme="1"/>
      <name val="宋体"/>
      <charset val="134"/>
      <scheme val="minor"/>
    </font>
    <font>
      <b/>
      <sz val="10"/>
      <name val="宋体"/>
      <charset val="134"/>
      <scheme val="minor"/>
    </font>
    <font>
      <b/>
      <sz val="10"/>
      <color theme="1"/>
      <name val="宋体"/>
      <charset val="134"/>
      <scheme val="minor"/>
    </font>
    <font>
      <sz val="10"/>
      <name val="宋体"/>
      <charset val="134"/>
      <scheme val="minor"/>
    </font>
    <font>
      <sz val="10"/>
      <color theme="1"/>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6">
    <xf numFmtId="0" fontId="0" fillId="0" borderId="0" xfId="0">
      <alignment vertical="center"/>
    </xf>
    <xf numFmtId="176" fontId="1" fillId="2" borderId="0" xfId="0" applyNumberFormat="1" applyFont="1" applyFill="1" applyAlignment="1">
      <alignment horizontal="center" vertical="center"/>
    </xf>
    <xf numFmtId="0" fontId="1" fillId="2" borderId="0" xfId="0" applyNumberFormat="1" applyFont="1" applyFill="1" applyAlignment="1">
      <alignment horizontal="center" vertical="center" wrapText="1"/>
    </xf>
    <xf numFmtId="176" fontId="2" fillId="2" borderId="0" xfId="0" applyNumberFormat="1" applyFont="1" applyFill="1" applyAlignment="1">
      <alignment horizontal="center" vertical="center"/>
    </xf>
    <xf numFmtId="176" fontId="2" fillId="2" borderId="0" xfId="0" applyNumberFormat="1" applyFont="1" applyFill="1" applyAlignment="1">
      <alignment horizontal="center" vertical="center" wrapText="1"/>
    </xf>
    <xf numFmtId="0" fontId="3" fillId="2" borderId="0" xfId="0" applyFont="1" applyFill="1" applyAlignment="1">
      <alignment vertical="center"/>
    </xf>
    <xf numFmtId="0" fontId="3" fillId="2" borderId="0" xfId="0" applyNumberFormat="1" applyFont="1" applyFill="1" applyAlignment="1">
      <alignment horizontal="center" vertical="center" wrapText="1"/>
    </xf>
    <xf numFmtId="0" fontId="3" fillId="2" borderId="0" xfId="0" applyFont="1" applyFill="1" applyAlignment="1">
      <alignment horizontal="center" vertical="center"/>
    </xf>
    <xf numFmtId="0" fontId="0" fillId="2" borderId="0" xfId="0" applyFont="1" applyFill="1" applyAlignment="1">
      <alignment horizontal="center" vertical="center"/>
    </xf>
    <xf numFmtId="0" fontId="4" fillId="2" borderId="0" xfId="0" applyFont="1" applyFill="1" applyAlignment="1">
      <alignment horizontal="center" vertical="center"/>
    </xf>
    <xf numFmtId="176" fontId="0" fillId="2" borderId="0" xfId="0" applyNumberFormat="1" applyFont="1" applyFill="1" applyAlignment="1">
      <alignment horizontal="center" vertical="center"/>
    </xf>
    <xf numFmtId="177" fontId="0"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178" fontId="5" fillId="2" borderId="2"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176" fontId="7" fillId="2"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176" fontId="4" fillId="2" borderId="3" xfId="0" applyNumberFormat="1" applyFont="1" applyFill="1" applyBorder="1" applyAlignment="1">
      <alignment horizontal="center" vertical="center"/>
    </xf>
    <xf numFmtId="178" fontId="8" fillId="2" borderId="3" xfId="0" applyNumberFormat="1" applyFont="1" applyFill="1" applyBorder="1" applyAlignment="1">
      <alignment horizontal="center" vertical="center"/>
    </xf>
    <xf numFmtId="178" fontId="9" fillId="2" borderId="3" xfId="0" applyNumberFormat="1" applyFont="1" applyFill="1" applyBorder="1" applyAlignment="1">
      <alignment horizontal="center" vertical="center"/>
    </xf>
    <xf numFmtId="0" fontId="8" fillId="2" borderId="3" xfId="0" applyFont="1" applyFill="1" applyBorder="1" applyAlignment="1">
      <alignment horizontal="left" vertical="center" wrapText="1"/>
    </xf>
    <xf numFmtId="176" fontId="4" fillId="2" borderId="3"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178" fontId="9" fillId="2" borderId="3" xfId="0" applyNumberFormat="1" applyFont="1" applyFill="1" applyBorder="1" applyAlignment="1">
      <alignment horizontal="center" vertical="center" wrapText="1"/>
    </xf>
    <xf numFmtId="176" fontId="7" fillId="2" borderId="3" xfId="0" applyNumberFormat="1" applyFont="1" applyFill="1" applyBorder="1" applyAlignment="1">
      <alignment horizontal="center" vertical="center"/>
    </xf>
    <xf numFmtId="0" fontId="0" fillId="0" borderId="3" xfId="0" applyBorder="1">
      <alignment vertical="center"/>
    </xf>
    <xf numFmtId="178" fontId="0" fillId="0" borderId="3" xfId="0" applyNumberFormat="1" applyBorder="1" applyAlignment="1">
      <alignment horizontal="center" vertical="center"/>
    </xf>
    <xf numFmtId="177" fontId="3" fillId="2" borderId="1"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9" fontId="7" fillId="2" borderId="3" xfId="0" applyNumberFormat="1" applyFont="1" applyFill="1" applyBorder="1" applyAlignment="1">
      <alignment horizontal="center" vertical="center"/>
    </xf>
    <xf numFmtId="179" fontId="5" fillId="2" borderId="3"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J10" sqref="J10"/>
    </sheetView>
  </sheetViews>
  <sheetFormatPr defaultColWidth="9" defaultRowHeight="13.5"/>
  <cols>
    <col min="1" max="1" width="33" customWidth="1"/>
    <col min="3" max="3" width="20.375" customWidth="1"/>
    <col min="4" max="4" width="15.625" customWidth="1"/>
    <col min="5" max="5" width="10.5" customWidth="1"/>
    <col min="6" max="7" width="15.625" customWidth="1"/>
    <col min="8" max="8" width="38.625" customWidth="1"/>
    <col min="9" max="9" width="14.375" customWidth="1"/>
    <col min="10" max="11" width="6.375" customWidth="1"/>
  </cols>
  <sheetData>
    <row r="1" ht="22.5" spans="1:11">
      <c r="A1" s="1" t="s">
        <v>0</v>
      </c>
      <c r="B1" s="2"/>
      <c r="C1" s="1"/>
      <c r="D1" s="3"/>
      <c r="E1" s="3"/>
      <c r="F1" s="3"/>
      <c r="G1" s="3"/>
      <c r="H1" s="4"/>
      <c r="I1" s="1"/>
      <c r="J1" s="1"/>
      <c r="K1" s="1"/>
    </row>
    <row r="2" spans="1:11">
      <c r="A2" s="5" t="s">
        <v>1</v>
      </c>
      <c r="B2" s="6"/>
      <c r="C2" s="7"/>
      <c r="D2" s="8"/>
      <c r="E2" s="9"/>
      <c r="F2" s="10" t="s">
        <v>2</v>
      </c>
      <c r="G2" s="10"/>
      <c r="H2" s="11"/>
      <c r="I2" s="32"/>
      <c r="J2" s="32"/>
      <c r="K2" s="32"/>
    </row>
    <row r="3" ht="24" spans="1:11">
      <c r="A3" s="12" t="s">
        <v>3</v>
      </c>
      <c r="B3" s="13" t="s">
        <v>4</v>
      </c>
      <c r="C3" s="14" t="s">
        <v>5</v>
      </c>
      <c r="D3" s="15" t="s">
        <v>6</v>
      </c>
      <c r="E3" s="16" t="s">
        <v>7</v>
      </c>
      <c r="F3" s="17" t="s">
        <v>8</v>
      </c>
      <c r="G3" s="17" t="s">
        <v>9</v>
      </c>
      <c r="H3" s="18" t="s">
        <v>10</v>
      </c>
      <c r="I3" s="33" t="s">
        <v>11</v>
      </c>
      <c r="J3" s="12" t="s">
        <v>12</v>
      </c>
      <c r="K3" s="12" t="s">
        <v>13</v>
      </c>
    </row>
    <row r="4" ht="41" customHeight="1" spans="1:11">
      <c r="A4" s="19" t="s">
        <v>14</v>
      </c>
      <c r="B4" s="20" t="s">
        <v>15</v>
      </c>
      <c r="C4" s="21" t="s">
        <v>16</v>
      </c>
      <c r="D4" s="22">
        <f>122640000-680000-4560000-1940000-14000000+600000</f>
        <v>102060000</v>
      </c>
      <c r="E4" s="22" t="s">
        <v>17</v>
      </c>
      <c r="F4" s="23">
        <v>10000000</v>
      </c>
      <c r="G4" s="24">
        <v>10000000</v>
      </c>
      <c r="H4" s="25" t="s">
        <v>18</v>
      </c>
      <c r="I4" s="29">
        <f>D4-F4-F5-F6-F7-F8-F9-F10</f>
        <v>10000000</v>
      </c>
      <c r="J4" s="34">
        <v>20</v>
      </c>
      <c r="K4" s="35">
        <v>3</v>
      </c>
    </row>
    <row r="5" ht="41" customHeight="1" spans="1:11">
      <c r="A5" s="19"/>
      <c r="B5" s="20"/>
      <c r="C5" s="21"/>
      <c r="D5" s="22"/>
      <c r="E5" s="22" t="s">
        <v>19</v>
      </c>
      <c r="F5" s="23">
        <v>10000000</v>
      </c>
      <c r="G5" s="24">
        <v>10000000</v>
      </c>
      <c r="H5" s="25" t="s">
        <v>18</v>
      </c>
      <c r="I5" s="29"/>
      <c r="J5" s="34">
        <v>23</v>
      </c>
      <c r="K5" s="35">
        <v>7</v>
      </c>
    </row>
    <row r="6" ht="41" customHeight="1" spans="1:11">
      <c r="A6" s="19"/>
      <c r="B6" s="20"/>
      <c r="C6" s="21"/>
      <c r="D6" s="22"/>
      <c r="E6" s="22" t="s">
        <v>20</v>
      </c>
      <c r="F6" s="23">
        <v>7000000</v>
      </c>
      <c r="G6" s="24">
        <v>7000000</v>
      </c>
      <c r="H6" s="25" t="s">
        <v>18</v>
      </c>
      <c r="I6" s="29"/>
      <c r="J6" s="34">
        <v>26</v>
      </c>
      <c r="K6" s="35">
        <v>7</v>
      </c>
    </row>
    <row r="7" ht="41" customHeight="1" spans="1:11">
      <c r="A7" s="19"/>
      <c r="B7" s="20"/>
      <c r="C7" s="21"/>
      <c r="D7" s="22"/>
      <c r="E7" s="22" t="s">
        <v>21</v>
      </c>
      <c r="F7" s="23">
        <f>34220000-13430000</f>
        <v>20790000</v>
      </c>
      <c r="G7" s="24">
        <v>20790000</v>
      </c>
      <c r="H7" s="25" t="s">
        <v>18</v>
      </c>
      <c r="I7" s="29"/>
      <c r="J7" s="34">
        <v>29</v>
      </c>
      <c r="K7" s="35">
        <v>7</v>
      </c>
    </row>
    <row r="8" ht="41" customHeight="1" spans="1:11">
      <c r="A8" s="19"/>
      <c r="B8" s="20"/>
      <c r="C8" s="21"/>
      <c r="D8" s="22"/>
      <c r="E8" s="22" t="s">
        <v>22</v>
      </c>
      <c r="F8" s="23">
        <v>14000000</v>
      </c>
      <c r="G8" s="23">
        <f>13174421+580000</f>
        <v>13754421</v>
      </c>
      <c r="H8" s="25" t="s">
        <v>23</v>
      </c>
      <c r="I8" s="29"/>
      <c r="J8" s="34">
        <v>30</v>
      </c>
      <c r="K8" s="35">
        <v>14</v>
      </c>
    </row>
    <row r="9" ht="41" customHeight="1" spans="1:11">
      <c r="A9" s="19"/>
      <c r="B9" s="20"/>
      <c r="C9" s="21"/>
      <c r="D9" s="22"/>
      <c r="E9" s="26" t="s">
        <v>20</v>
      </c>
      <c r="F9" s="27">
        <v>10000000</v>
      </c>
      <c r="G9" s="28">
        <v>10000000</v>
      </c>
      <c r="H9" s="25" t="s">
        <v>24</v>
      </c>
      <c r="I9" s="19"/>
      <c r="J9" s="34">
        <v>40</v>
      </c>
      <c r="K9" s="35">
        <v>1</v>
      </c>
    </row>
    <row r="10" ht="41" customHeight="1" spans="1:11">
      <c r="A10" s="19"/>
      <c r="B10" s="20"/>
      <c r="C10" s="21"/>
      <c r="D10" s="22"/>
      <c r="E10" s="26" t="s">
        <v>25</v>
      </c>
      <c r="F10" s="27">
        <v>20270000</v>
      </c>
      <c r="G10" s="28">
        <v>20270000</v>
      </c>
      <c r="H10" s="25" t="s">
        <v>26</v>
      </c>
      <c r="I10" s="19"/>
      <c r="J10" s="34">
        <v>47</v>
      </c>
      <c r="K10" s="35">
        <v>33</v>
      </c>
    </row>
    <row r="11" ht="41" customHeight="1" spans="1:11">
      <c r="A11" s="19"/>
      <c r="B11" s="20"/>
      <c r="C11" s="21" t="s">
        <v>27</v>
      </c>
      <c r="D11" s="22">
        <v>680000</v>
      </c>
      <c r="E11" s="26" t="s">
        <v>25</v>
      </c>
      <c r="F11" s="27">
        <v>680000</v>
      </c>
      <c r="G11" s="28">
        <v>680000</v>
      </c>
      <c r="H11" s="25" t="s">
        <v>26</v>
      </c>
      <c r="I11" s="29">
        <f t="shared" ref="I11:I13" si="0">D11-F11</f>
        <v>0</v>
      </c>
      <c r="J11" s="34">
        <v>47</v>
      </c>
      <c r="K11" s="35">
        <v>33</v>
      </c>
    </row>
    <row r="12" ht="41" customHeight="1" spans="1:11">
      <c r="A12" s="19"/>
      <c r="B12" s="20"/>
      <c r="C12" s="21" t="s">
        <v>28</v>
      </c>
      <c r="D12" s="22">
        <v>4560000</v>
      </c>
      <c r="E12" s="26" t="s">
        <v>25</v>
      </c>
      <c r="F12" s="27">
        <v>4560000</v>
      </c>
      <c r="G12" s="28">
        <v>4560000</v>
      </c>
      <c r="H12" s="25" t="s">
        <v>26</v>
      </c>
      <c r="I12" s="29">
        <f t="shared" si="0"/>
        <v>0</v>
      </c>
      <c r="J12" s="34">
        <v>47</v>
      </c>
      <c r="K12" s="35">
        <v>33</v>
      </c>
    </row>
    <row r="13" ht="41" customHeight="1" spans="1:11">
      <c r="A13" s="19"/>
      <c r="B13" s="20"/>
      <c r="C13" s="21" t="s">
        <v>29</v>
      </c>
      <c r="D13" s="22">
        <v>1940000</v>
      </c>
      <c r="E13" s="26" t="s">
        <v>25</v>
      </c>
      <c r="F13" s="27">
        <v>1940000</v>
      </c>
      <c r="G13" s="28">
        <v>1940000</v>
      </c>
      <c r="H13" s="25" t="s">
        <v>26</v>
      </c>
      <c r="I13" s="29">
        <f t="shared" si="0"/>
        <v>0</v>
      </c>
      <c r="J13" s="34">
        <v>47</v>
      </c>
      <c r="K13" s="35">
        <v>33</v>
      </c>
    </row>
    <row r="14" ht="41" customHeight="1" spans="1:11">
      <c r="A14" s="19"/>
      <c r="B14" s="20"/>
      <c r="C14" s="21" t="s">
        <v>30</v>
      </c>
      <c r="D14" s="22">
        <v>4890000</v>
      </c>
      <c r="E14" s="22" t="s">
        <v>31</v>
      </c>
      <c r="F14" s="27">
        <f>6840000-F16</f>
        <v>1640000</v>
      </c>
      <c r="G14" s="28">
        <v>800000</v>
      </c>
      <c r="H14" s="25" t="s">
        <v>32</v>
      </c>
      <c r="I14" s="29">
        <f>D14-F14-F15</f>
        <v>2160000</v>
      </c>
      <c r="J14" s="34">
        <v>37</v>
      </c>
      <c r="K14" s="35">
        <v>23</v>
      </c>
    </row>
    <row r="15" ht="41" customHeight="1" spans="1:11">
      <c r="A15" s="19"/>
      <c r="B15" s="20"/>
      <c r="C15" s="21"/>
      <c r="D15" s="22"/>
      <c r="E15" s="22">
        <v>202310.13</v>
      </c>
      <c r="F15" s="27">
        <v>1090000</v>
      </c>
      <c r="G15" s="27"/>
      <c r="H15" s="25" t="s">
        <v>26</v>
      </c>
      <c r="I15" s="29"/>
      <c r="J15" s="34">
        <v>47</v>
      </c>
      <c r="K15" s="35">
        <v>33</v>
      </c>
    </row>
    <row r="16" ht="41" customHeight="1" spans="1:11">
      <c r="A16" s="19"/>
      <c r="B16" s="20"/>
      <c r="C16" s="21" t="s">
        <v>33</v>
      </c>
      <c r="D16" s="22">
        <v>5200000</v>
      </c>
      <c r="E16" s="22" t="s">
        <v>31</v>
      </c>
      <c r="F16" s="27">
        <v>5200000</v>
      </c>
      <c r="G16" s="28">
        <v>5200000</v>
      </c>
      <c r="H16" s="25" t="s">
        <v>32</v>
      </c>
      <c r="I16" s="29">
        <f t="shared" ref="I16:I23" si="1">D16-F16</f>
        <v>0</v>
      </c>
      <c r="J16" s="34">
        <v>37</v>
      </c>
      <c r="K16" s="35">
        <v>23</v>
      </c>
    </row>
    <row r="17" ht="41" customHeight="1" spans="1:11">
      <c r="A17" s="19" t="s">
        <v>34</v>
      </c>
      <c r="B17" s="20" t="s">
        <v>35</v>
      </c>
      <c r="C17" s="21" t="s">
        <v>30</v>
      </c>
      <c r="D17" s="22">
        <v>14000000</v>
      </c>
      <c r="E17" s="22" t="s">
        <v>21</v>
      </c>
      <c r="F17" s="27">
        <v>13430000</v>
      </c>
      <c r="G17" s="28">
        <v>13430000</v>
      </c>
      <c r="H17" s="25" t="s">
        <v>18</v>
      </c>
      <c r="I17" s="29">
        <f t="shared" si="1"/>
        <v>570000</v>
      </c>
      <c r="J17" s="34">
        <v>29</v>
      </c>
      <c r="K17" s="35">
        <v>7</v>
      </c>
    </row>
    <row r="18" ht="41" customHeight="1" spans="1:11">
      <c r="A18" s="19" t="s">
        <v>36</v>
      </c>
      <c r="B18" s="20" t="s">
        <v>37</v>
      </c>
      <c r="C18" s="21" t="s">
        <v>16</v>
      </c>
      <c r="D18" s="22">
        <v>7000000</v>
      </c>
      <c r="E18" s="22" t="s">
        <v>38</v>
      </c>
      <c r="F18" s="27">
        <v>910000</v>
      </c>
      <c r="G18" s="27"/>
      <c r="H18" s="25" t="s">
        <v>26</v>
      </c>
      <c r="I18" s="29">
        <f t="shared" si="1"/>
        <v>6090000</v>
      </c>
      <c r="J18" s="34">
        <v>47</v>
      </c>
      <c r="K18" s="35">
        <v>33</v>
      </c>
    </row>
    <row r="19" ht="41" customHeight="1" spans="1:11">
      <c r="A19" s="19"/>
      <c r="B19" s="20"/>
      <c r="C19" s="21" t="s">
        <v>27</v>
      </c>
      <c r="D19" s="22">
        <v>120000</v>
      </c>
      <c r="E19" s="26" t="s">
        <v>25</v>
      </c>
      <c r="F19" s="27">
        <v>120000</v>
      </c>
      <c r="G19" s="28">
        <v>120000</v>
      </c>
      <c r="H19" s="25" t="s">
        <v>26</v>
      </c>
      <c r="I19" s="29">
        <f t="shared" si="1"/>
        <v>0</v>
      </c>
      <c r="J19" s="34">
        <v>47</v>
      </c>
      <c r="K19" s="35">
        <v>33</v>
      </c>
    </row>
    <row r="20" ht="41" customHeight="1" spans="1:11">
      <c r="A20" s="19"/>
      <c r="B20" s="20"/>
      <c r="C20" s="21" t="s">
        <v>28</v>
      </c>
      <c r="D20" s="22">
        <v>3040000</v>
      </c>
      <c r="E20" s="26" t="s">
        <v>25</v>
      </c>
      <c r="F20" s="27">
        <v>3040000</v>
      </c>
      <c r="G20" s="28">
        <v>3040000</v>
      </c>
      <c r="H20" s="25" t="s">
        <v>26</v>
      </c>
      <c r="I20" s="29">
        <f t="shared" si="1"/>
        <v>0</v>
      </c>
      <c r="J20" s="34">
        <v>47</v>
      </c>
      <c r="K20" s="35">
        <v>33</v>
      </c>
    </row>
    <row r="21" ht="41" customHeight="1" spans="1:11">
      <c r="A21" s="19"/>
      <c r="B21" s="20"/>
      <c r="C21" s="21" t="s">
        <v>29</v>
      </c>
      <c r="D21" s="22">
        <v>390000</v>
      </c>
      <c r="E21" s="26" t="s">
        <v>25</v>
      </c>
      <c r="F21" s="27">
        <v>390000</v>
      </c>
      <c r="G21" s="27"/>
      <c r="H21" s="25" t="s">
        <v>26</v>
      </c>
      <c r="I21" s="29">
        <f t="shared" si="1"/>
        <v>0</v>
      </c>
      <c r="J21" s="34">
        <v>47</v>
      </c>
      <c r="K21" s="35">
        <v>33</v>
      </c>
    </row>
    <row r="22" ht="41" customHeight="1" spans="1:11">
      <c r="A22" s="19" t="s">
        <v>39</v>
      </c>
      <c r="B22" s="20" t="s">
        <v>40</v>
      </c>
      <c r="C22" s="21" t="s">
        <v>30</v>
      </c>
      <c r="D22" s="22">
        <v>5840000</v>
      </c>
      <c r="E22" s="22"/>
      <c r="F22" s="23"/>
      <c r="G22" s="23"/>
      <c r="H22" s="25"/>
      <c r="I22" s="29">
        <f t="shared" si="1"/>
        <v>5840000</v>
      </c>
      <c r="J22" s="34"/>
      <c r="K22" s="35"/>
    </row>
    <row r="23" ht="41" customHeight="1" spans="1:11">
      <c r="A23" s="19" t="s">
        <v>41</v>
      </c>
      <c r="B23" s="20"/>
      <c r="C23" s="21" t="s">
        <v>42</v>
      </c>
      <c r="D23" s="29">
        <v>15000000</v>
      </c>
      <c r="E23" s="22"/>
      <c r="F23" s="23"/>
      <c r="G23" s="23"/>
      <c r="H23" s="25"/>
      <c r="I23" s="29">
        <f t="shared" si="1"/>
        <v>15000000</v>
      </c>
      <c r="J23" s="34"/>
      <c r="K23" s="35"/>
    </row>
    <row r="24" ht="41" customHeight="1" spans="1:11">
      <c r="A24" s="30" t="s">
        <v>43</v>
      </c>
      <c r="B24" s="30"/>
      <c r="C24" s="30"/>
      <c r="D24" s="31">
        <f>SUM(D4:D23)</f>
        <v>164720000</v>
      </c>
      <c r="E24" s="31"/>
      <c r="F24" s="31">
        <f t="shared" ref="E24:J24" si="2">SUM(F4:F23)</f>
        <v>125060000</v>
      </c>
      <c r="G24" s="31">
        <f t="shared" si="2"/>
        <v>121584421</v>
      </c>
      <c r="H24" s="31">
        <f t="shared" si="2"/>
        <v>0</v>
      </c>
      <c r="I24" s="31">
        <f t="shared" si="2"/>
        <v>39660000</v>
      </c>
      <c r="J24" s="31"/>
      <c r="K24" s="30"/>
    </row>
  </sheetData>
  <mergeCells count="2">
    <mergeCell ref="A1:K1"/>
    <mergeCell ref="H2:K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大安何祥锋</cp:lastModifiedBy>
  <dcterms:created xsi:type="dcterms:W3CDTF">2023-10-17T01:07:09Z</dcterms:created>
  <dcterms:modified xsi:type="dcterms:W3CDTF">2023-10-17T01:12:22Z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468A9B27D33E461AA6DEBECC0C83FA93_11</vt:lpwstr>
  </property>
  <property fmtid="{D5CDD505-2E9C-101B-9397-08002B2CF9AE}" pid="3" name="KSOProductBuildVer">
    <vt:lpwstr>2052-12.1.0.15712</vt:lpwstr>
  </property>
</Properties>
</file>